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047\OneDrive\Desktop\Pipe-Pal\Website\Calculators\"/>
    </mc:Choice>
  </mc:AlternateContent>
  <xr:revisionPtr revIDLastSave="0" documentId="8_{70DC0BAC-E885-425B-BC82-B873002FE1D6}" xr6:coauthVersionLast="47" xr6:coauthVersionMax="47" xr10:uidLastSave="{00000000-0000-0000-0000-000000000000}"/>
  <bookViews>
    <workbookView xWindow="-120" yWindow="-120" windowWidth="29040" windowHeight="15840" xr2:uid="{C0481D3D-9097-48AF-A0DB-7C6C0C8A4302}"/>
  </bookViews>
  <sheets>
    <sheet name="Center to Center" sheetId="1" r:id="rId1"/>
    <sheet name="Dimens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G13" i="1" s="1"/>
  <c r="C14" i="1"/>
  <c r="E11" i="2"/>
  <c r="D11" i="2"/>
  <c r="C11" i="2"/>
  <c r="D10" i="2"/>
  <c r="E10" i="2" s="1"/>
  <c r="C10" i="2"/>
  <c r="D9" i="2"/>
  <c r="E9" i="2" s="1"/>
  <c r="C9" i="2"/>
  <c r="E8" i="2"/>
  <c r="D8" i="2"/>
  <c r="C8" i="2"/>
  <c r="D7" i="2"/>
  <c r="E7" i="2" s="1"/>
  <c r="C7" i="2"/>
  <c r="D6" i="2"/>
  <c r="E6" i="2" s="1"/>
  <c r="C6" i="2"/>
  <c r="D5" i="2"/>
  <c r="E5" i="2" s="1"/>
  <c r="C5" i="2"/>
  <c r="D4" i="2"/>
  <c r="E4" i="2" s="1"/>
  <c r="C4" i="2"/>
  <c r="E3" i="2"/>
  <c r="D3" i="2"/>
  <c r="C3" i="2"/>
  <c r="D2" i="2"/>
  <c r="E2" i="2" s="1"/>
  <c r="C2" i="2"/>
  <c r="C4" i="1"/>
  <c r="E4" i="1"/>
  <c r="G4" i="1"/>
  <c r="G16" i="1" l="1"/>
  <c r="I3" i="1"/>
  <c r="I6" i="1" s="1"/>
</calcChain>
</file>

<file path=xl/sharedStrings.xml><?xml version="1.0" encoding="utf-8"?>
<sst xmlns="http://schemas.openxmlformats.org/spreadsheetml/2006/main" count="34" uniqueCount="29">
  <si>
    <t>Conduit 1</t>
  </si>
  <si>
    <t>Conduit 2</t>
  </si>
  <si>
    <t>EMT Center to Center Bend Calculator</t>
  </si>
  <si>
    <t>3/4in</t>
  </si>
  <si>
    <t>Size</t>
  </si>
  <si>
    <t>1/2"</t>
  </si>
  <si>
    <t>3/4"</t>
  </si>
  <si>
    <t>1"</t>
  </si>
  <si>
    <t>1-1/4"</t>
  </si>
  <si>
    <t>1-1/2"</t>
  </si>
  <si>
    <t>2"</t>
  </si>
  <si>
    <t>2-1/2"</t>
  </si>
  <si>
    <t>3"</t>
  </si>
  <si>
    <t>3-1/2"</t>
  </si>
  <si>
    <t>4"</t>
  </si>
  <si>
    <t>Desired Spacing</t>
  </si>
  <si>
    <t>Center to Center</t>
  </si>
  <si>
    <t>Metric (mm)</t>
  </si>
  <si>
    <t xml:space="preserve">EMT  </t>
  </si>
  <si>
    <t>inches</t>
  </si>
  <si>
    <t>mm</t>
  </si>
  <si>
    <t>1-1/4in</t>
  </si>
  <si>
    <t>1in</t>
  </si>
  <si>
    <t>Imperial</t>
  </si>
  <si>
    <t>Offset Calculator</t>
  </si>
  <si>
    <t>Offset Height</t>
  </si>
  <si>
    <t>Degree</t>
  </si>
  <si>
    <t>Distance Needed</t>
  </si>
  <si>
    <t>30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</si>
</sst>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rgb="FF004080"/>
      <name val="Arial"/>
      <family val="2"/>
    </font>
    <font>
      <sz val="11"/>
      <color rgb="FFFF0000"/>
      <name val="Arial"/>
      <family val="2"/>
    </font>
    <font>
      <sz val="11"/>
      <color theme="1"/>
      <name val="DIN Neuzeit Grotesk Std Bold Cn"/>
      <family val="2"/>
    </font>
    <font>
      <sz val="14"/>
      <color theme="1"/>
      <name val="DIN Neuzeit Grotesk Std Bold Cn"/>
      <family val="2"/>
    </font>
    <font>
      <sz val="14"/>
      <color theme="0"/>
      <name val="DIN Neuzeit Grotesk Std Bold Cn"/>
      <family val="2"/>
    </font>
    <font>
      <sz val="14"/>
      <color theme="5"/>
      <name val="DIN Neuzeit Grotesk Std Bold Cn"/>
      <family val="2"/>
    </font>
    <font>
      <sz val="11"/>
      <color theme="0"/>
      <name val="Calibri"/>
      <family val="2"/>
      <scheme val="minor"/>
    </font>
    <font>
      <sz val="11"/>
      <color theme="0"/>
      <name val="DIN Neuzeit Grotesk Std Bold Cn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/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0" fillId="4" borderId="0" xfId="0" applyFill="1"/>
    <xf numFmtId="0" fontId="0" fillId="5" borderId="0" xfId="0" applyFill="1"/>
    <xf numFmtId="0" fontId="0" fillId="4" borderId="0" xfId="0" applyFill="1" applyAlignment="1">
      <alignment horizontal="left"/>
    </xf>
    <xf numFmtId="0" fontId="5" fillId="6" borderId="6" xfId="0" applyFont="1" applyFill="1" applyBorder="1" applyAlignment="1" applyProtection="1">
      <alignment horizontal="left"/>
      <protection locked="0"/>
    </xf>
    <xf numFmtId="0" fontId="5" fillId="6" borderId="6" xfId="0" applyFont="1" applyFill="1" applyBorder="1" applyProtection="1">
      <protection locked="0"/>
    </xf>
    <xf numFmtId="0" fontId="0" fillId="5" borderId="0" xfId="0" applyFill="1" applyAlignment="1">
      <alignment horizontal="left"/>
    </xf>
    <xf numFmtId="165" fontId="4" fillId="3" borderId="6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/>
    <xf numFmtId="1" fontId="4" fillId="3" borderId="7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8" fillId="4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4" borderId="0" xfId="0" applyFont="1" applyFill="1"/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pipe-pal.com/shoppipepa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19</xdr:row>
      <xdr:rowOff>38100</xdr:rowOff>
    </xdr:from>
    <xdr:to>
      <xdr:col>10</xdr:col>
      <xdr:colOff>104775</xdr:colOff>
      <xdr:row>27</xdr:row>
      <xdr:rowOff>85822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1F1EAA-789F-42CD-AA1D-B83938D5A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229100"/>
          <a:ext cx="5829300" cy="1571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8FA4-284C-4EFE-BC80-C0A63E39B790}">
  <dimension ref="A1:K19"/>
  <sheetViews>
    <sheetView tabSelected="1" workbookViewId="0">
      <selection activeCell="C3" sqref="C3"/>
    </sheetView>
  </sheetViews>
  <sheetFormatPr defaultRowHeight="15" x14ac:dyDescent="0.25"/>
  <cols>
    <col min="1" max="1" width="13.28515625" customWidth="1"/>
    <col min="2" max="2" width="4" customWidth="1"/>
    <col min="3" max="3" width="15.28515625" style="1" customWidth="1"/>
    <col min="4" max="4" width="2.7109375" customWidth="1"/>
    <col min="5" max="5" width="9.42578125" bestFit="1" customWidth="1"/>
    <col min="6" max="6" width="2.7109375" customWidth="1"/>
    <col min="7" max="7" width="9.42578125" bestFit="1" customWidth="1"/>
    <col min="8" max="8" width="2.7109375" customWidth="1"/>
    <col min="9" max="9" width="18.140625" customWidth="1"/>
    <col min="11" max="11" width="1.7109375" customWidth="1"/>
  </cols>
  <sheetData>
    <row r="1" spans="1:11" ht="18.75" x14ac:dyDescent="0.3">
      <c r="A1" s="9" t="s">
        <v>2</v>
      </c>
      <c r="B1" s="10"/>
      <c r="C1" s="11"/>
      <c r="D1" s="10"/>
      <c r="E1" s="10"/>
      <c r="F1" s="10"/>
      <c r="G1" s="10"/>
      <c r="H1" s="10"/>
      <c r="I1" s="10"/>
      <c r="J1" s="16"/>
      <c r="K1" s="16"/>
    </row>
    <row r="2" spans="1:11" ht="18.75" x14ac:dyDescent="0.3">
      <c r="A2" s="9"/>
      <c r="B2" s="12"/>
      <c r="C2" s="13" t="s">
        <v>15</v>
      </c>
      <c r="D2" s="12"/>
      <c r="E2" s="12" t="s">
        <v>0</v>
      </c>
      <c r="F2" s="12"/>
      <c r="G2" s="12" t="s">
        <v>1</v>
      </c>
      <c r="H2" s="12"/>
      <c r="I2" s="39" t="s">
        <v>16</v>
      </c>
      <c r="J2" s="32"/>
      <c r="K2" s="16"/>
    </row>
    <row r="3" spans="1:11" ht="18.75" x14ac:dyDescent="0.3">
      <c r="A3" s="9" t="s">
        <v>18</v>
      </c>
      <c r="B3" s="12"/>
      <c r="C3" s="19" t="s">
        <v>22</v>
      </c>
      <c r="D3" s="12"/>
      <c r="E3" s="20" t="s">
        <v>21</v>
      </c>
      <c r="F3" s="12"/>
      <c r="G3" s="20" t="s">
        <v>3</v>
      </c>
      <c r="H3" s="12"/>
      <c r="I3" s="22">
        <f>C4+E4+G4</f>
        <v>2.2159999999999997</v>
      </c>
      <c r="J3" s="33" t="s">
        <v>19</v>
      </c>
      <c r="K3" s="16"/>
    </row>
    <row r="4" spans="1:11" ht="18.75" x14ac:dyDescent="0.3">
      <c r="A4" s="9" t="s">
        <v>23</v>
      </c>
      <c r="B4" s="14"/>
      <c r="C4" s="15">
        <f>IF(C3="5/8in",0.625,IF(C3="3/4in",0.75,IF(C3="7/8in",0.875,IF(C3="1in",1,IF(C3="1-1/8in",1.125,IF(C3="1-1/4in",1.25,0))))))</f>
        <v>1</v>
      </c>
      <c r="D4" s="14"/>
      <c r="E4" s="15">
        <f>IF(E3="1/2in",0.353,IF(E3="3/4in",0.461,IF(E3="1in",0.5815,IF(E3="1-1/4in",0.755,IF(E3="1-1/2in",0.87,IF(E3="2in",1.0985,IF(E3="2-1/2in",1.4375,IF(E3="3in",1.75,IF(E3="3-1/2in",2,IF(E3="4in",2.25,0))))))))))</f>
        <v>0.755</v>
      </c>
      <c r="F4" s="15"/>
      <c r="G4" s="15">
        <f>IF(G3="1/2in",0.353,IF(G3="3/4in",0.461,IF(G3="1in",0.5815,IF(G3="1-1/4in",0.755,IF(G3="1-1/2in",0.87,IF(G3="2in",1.0985,IF(G3="2-1/2in",1.4375,IF(G3="3in",1.75,IF(G3="3-1/2in",2,IF(G3="4in",2.25,0))))))))))</f>
        <v>0.46100000000000002</v>
      </c>
      <c r="H4" s="12"/>
      <c r="I4" s="22"/>
      <c r="J4" s="33"/>
      <c r="K4" s="16"/>
    </row>
    <row r="5" spans="1:11" ht="18.75" x14ac:dyDescent="0.3">
      <c r="A5" s="9"/>
      <c r="B5" s="12"/>
      <c r="C5" s="13"/>
      <c r="D5" s="12"/>
      <c r="E5" s="12"/>
      <c r="F5" s="12"/>
      <c r="G5" s="12"/>
      <c r="H5" s="12"/>
      <c r="I5" s="12"/>
      <c r="J5" s="32"/>
      <c r="K5" s="16"/>
    </row>
    <row r="6" spans="1:11" ht="18.75" x14ac:dyDescent="0.3">
      <c r="A6" s="9" t="s">
        <v>17</v>
      </c>
      <c r="B6" s="12"/>
      <c r="C6" s="13"/>
      <c r="D6" s="12"/>
      <c r="E6" s="12"/>
      <c r="F6" s="12"/>
      <c r="G6" s="12"/>
      <c r="H6" s="12"/>
      <c r="I6" s="23">
        <f>I3*25.4</f>
        <v>56.286399999999993</v>
      </c>
      <c r="J6" s="33" t="s">
        <v>20</v>
      </c>
      <c r="K6" s="16"/>
    </row>
    <row r="7" spans="1:11" ht="18.75" x14ac:dyDescent="0.3">
      <c r="A7" s="10"/>
      <c r="B7" s="12"/>
      <c r="C7" s="13"/>
      <c r="D7" s="12"/>
      <c r="E7" s="12"/>
      <c r="F7" s="12"/>
      <c r="G7" s="12"/>
      <c r="H7" s="12"/>
      <c r="I7" s="23"/>
      <c r="J7" s="33"/>
      <c r="K7" s="16"/>
    </row>
    <row r="8" spans="1:11" x14ac:dyDescent="0.25">
      <c r="A8" s="16"/>
      <c r="B8" s="17"/>
      <c r="C8" s="21"/>
      <c r="D8" s="17"/>
      <c r="E8" s="17"/>
      <c r="F8" s="17"/>
      <c r="G8" s="17"/>
      <c r="H8" s="17"/>
      <c r="I8" s="17"/>
      <c r="J8" s="32"/>
      <c r="K8" s="16"/>
    </row>
    <row r="9" spans="1:11" ht="7.5" customHeight="1" x14ac:dyDescent="0.25">
      <c r="A9" s="16"/>
      <c r="B9" s="16"/>
      <c r="C9" s="18"/>
      <c r="D9" s="16"/>
      <c r="E9" s="16"/>
      <c r="F9" s="16"/>
      <c r="G9" s="16"/>
      <c r="H9" s="16"/>
      <c r="I9" s="16"/>
      <c r="J9" s="16"/>
      <c r="K9" s="16"/>
    </row>
    <row r="11" spans="1:11" ht="18.75" x14ac:dyDescent="0.3">
      <c r="A11" s="9" t="s">
        <v>24</v>
      </c>
      <c r="B11" s="10"/>
      <c r="C11" s="11"/>
      <c r="D11" s="10"/>
      <c r="E11" s="10"/>
      <c r="F11" s="10"/>
      <c r="G11" s="10"/>
      <c r="H11" s="10"/>
      <c r="I11" s="10"/>
      <c r="J11" s="16"/>
      <c r="K11" s="16"/>
    </row>
    <row r="12" spans="1:11" ht="18.75" x14ac:dyDescent="0.3">
      <c r="A12" s="9"/>
      <c r="B12" s="12"/>
      <c r="C12" s="13" t="s">
        <v>25</v>
      </c>
      <c r="D12" s="12"/>
      <c r="E12" s="12" t="s">
        <v>26</v>
      </c>
      <c r="F12" s="12"/>
      <c r="G12" s="34" t="s">
        <v>27</v>
      </c>
      <c r="H12" s="35"/>
      <c r="I12" s="35"/>
      <c r="J12" s="16"/>
      <c r="K12" s="16"/>
    </row>
    <row r="13" spans="1:11" ht="18.75" x14ac:dyDescent="0.3">
      <c r="A13" s="9" t="s">
        <v>18</v>
      </c>
      <c r="B13" s="12"/>
      <c r="C13" s="19">
        <v>8.25</v>
      </c>
      <c r="D13" s="12"/>
      <c r="E13" s="20" t="s">
        <v>28</v>
      </c>
      <c r="F13" s="12"/>
      <c r="G13" s="28">
        <f>E14*C13</f>
        <v>16.5</v>
      </c>
      <c r="H13" s="29"/>
      <c r="I13" s="29"/>
      <c r="J13" s="36" t="s">
        <v>19</v>
      </c>
      <c r="K13" s="16"/>
    </row>
    <row r="14" spans="1:11" ht="18.75" x14ac:dyDescent="0.3">
      <c r="A14" s="9" t="s">
        <v>23</v>
      </c>
      <c r="B14" s="14"/>
      <c r="C14" s="15">
        <f>IF(C13="5/8in",0.625,IF(C13="3/4in",0.75,IF(C13="7/8in",0.875,IF(C13="1in",1,IF(C13="1-1/8in",1.125,IF(C13="1-1/4in",1.25,0))))))</f>
        <v>0</v>
      </c>
      <c r="D14" s="14"/>
      <c r="E14" s="15">
        <f>IF(E13="10 Deg",6,IF(E13="22.5 Deg",2.6,IF(E13="30 Deg",2,IF(E13="45 Deg",1.4,IF(E13="60 Deg",1.2,0)))))</f>
        <v>2</v>
      </c>
      <c r="F14" s="15"/>
      <c r="G14" s="30"/>
      <c r="H14" s="29"/>
      <c r="I14" s="29"/>
      <c r="J14" s="37"/>
      <c r="K14" s="16"/>
    </row>
    <row r="15" spans="1:11" ht="18.75" x14ac:dyDescent="0.3">
      <c r="A15" s="9"/>
      <c r="B15" s="12"/>
      <c r="C15" s="13"/>
      <c r="D15" s="12"/>
      <c r="E15" s="12"/>
      <c r="F15" s="12"/>
      <c r="G15" s="12"/>
      <c r="H15" s="17"/>
      <c r="I15" s="17"/>
      <c r="J15" s="38"/>
      <c r="K15" s="16"/>
    </row>
    <row r="16" spans="1:11" ht="18.75" x14ac:dyDescent="0.3">
      <c r="A16" s="9" t="s">
        <v>17</v>
      </c>
      <c r="B16" s="12"/>
      <c r="C16" s="13"/>
      <c r="D16" s="12"/>
      <c r="E16" s="12"/>
      <c r="F16" s="12"/>
      <c r="G16" s="31">
        <f>G13*25.4</f>
        <v>419.09999999999997</v>
      </c>
      <c r="H16" s="29"/>
      <c r="I16" s="29"/>
      <c r="J16" s="36" t="s">
        <v>20</v>
      </c>
      <c r="K16" s="16"/>
    </row>
    <row r="17" spans="1:11" ht="18.75" x14ac:dyDescent="0.3">
      <c r="A17" s="10"/>
      <c r="B17" s="12"/>
      <c r="C17" s="13"/>
      <c r="D17" s="12"/>
      <c r="E17" s="12"/>
      <c r="F17" s="12"/>
      <c r="G17" s="31"/>
      <c r="H17" s="29"/>
      <c r="I17" s="29"/>
      <c r="J17" s="37"/>
      <c r="K17" s="16"/>
    </row>
    <row r="18" spans="1:11" x14ac:dyDescent="0.25">
      <c r="A18" s="16"/>
      <c r="B18" s="17"/>
      <c r="C18" s="21"/>
      <c r="D18" s="17"/>
      <c r="E18" s="17"/>
      <c r="F18" s="17"/>
      <c r="G18" s="17"/>
      <c r="H18" s="17"/>
      <c r="I18" s="17"/>
      <c r="J18" s="16"/>
      <c r="K18" s="16"/>
    </row>
    <row r="19" spans="1:11" x14ac:dyDescent="0.25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</row>
  </sheetData>
  <sheetProtection algorithmName="SHA-512" hashValue="8kTZhme8vkGHgEwbroJaWINiluTVF+tiN7nuw+RiwUrD7wSzuUitg7KgSlnWZNzGSQt2ahcvDSH53XCRTRW3JA==" saltValue="z4UOl9Oe0ZmWZw7r0GEQgg==" spinCount="100000" sheet="1" selectLockedCells="1"/>
  <mergeCells count="9">
    <mergeCell ref="J16:J17"/>
    <mergeCell ref="G13:I14"/>
    <mergeCell ref="G16:I17"/>
    <mergeCell ref="G12:I12"/>
    <mergeCell ref="I3:I4"/>
    <mergeCell ref="I6:I7"/>
    <mergeCell ref="J3:J4"/>
    <mergeCell ref="J6:J7"/>
    <mergeCell ref="J13:J14"/>
  </mergeCells>
  <dataValidations count="3">
    <dataValidation type="list" allowBlank="1" showInputMessage="1" showErrorMessage="1" sqref="E3:G3 F13" xr:uid="{E9510A92-4633-48E4-9BFB-67980E133945}">
      <formula1>"1/2in, 3/4in, 1in, 1-1/4in, 1-1/2in, 2in, 2-1/2in, 3in, 3-1/2in, 4in"</formula1>
    </dataValidation>
    <dataValidation type="list" allowBlank="1" showInputMessage="1" showErrorMessage="1" sqref="C3" xr:uid="{6D0B47A2-ABA3-468E-92EE-7D725DCDA332}">
      <formula1>"5/8in, 3/4in, 7/8in, 1in, 1-1/8in, 1-1/4in,"</formula1>
    </dataValidation>
    <dataValidation type="list" allowBlank="1" showInputMessage="1" showErrorMessage="1" sqref="E13" xr:uid="{35B679A4-F856-401E-A49F-3C9EF345276C}">
      <formula1>"10 Deg, 22.5 Deg, 30 Deg, 45 Deg, 60 Deg"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632B9-EC24-4B35-A973-1EB814D0FE32}">
  <dimension ref="A1:F11"/>
  <sheetViews>
    <sheetView workbookViewId="0">
      <selection activeCell="D23" sqref="D23"/>
    </sheetView>
  </sheetViews>
  <sheetFormatPr defaultRowHeight="15" x14ac:dyDescent="0.25"/>
  <cols>
    <col min="1" max="1" width="6.42578125" bestFit="1" customWidth="1"/>
  </cols>
  <sheetData>
    <row r="1" spans="1:6" x14ac:dyDescent="0.25">
      <c r="A1" s="8" t="s">
        <v>4</v>
      </c>
      <c r="B1" s="24"/>
      <c r="C1" s="25"/>
      <c r="D1" s="26"/>
      <c r="E1" s="26"/>
      <c r="F1" s="27"/>
    </row>
    <row r="2" spans="1:6" x14ac:dyDescent="0.25">
      <c r="A2" s="3" t="s">
        <v>5</v>
      </c>
      <c r="B2" s="2">
        <v>0.70599999999999996</v>
      </c>
      <c r="C2" s="2">
        <f t="shared" ref="C2:C11" si="0">B2/2</f>
        <v>0.35299999999999998</v>
      </c>
      <c r="D2" s="4">
        <f t="shared" ref="D2:D11" si="1">B2*25.4</f>
        <v>17.932399999999998</v>
      </c>
      <c r="E2" s="4">
        <f t="shared" ref="E2:E11" si="2">D2/2</f>
        <v>8.9661999999999988</v>
      </c>
      <c r="F2" s="2"/>
    </row>
    <row r="3" spans="1:6" x14ac:dyDescent="0.25">
      <c r="A3" s="3" t="s">
        <v>6</v>
      </c>
      <c r="B3" s="2">
        <v>0.92200000000000004</v>
      </c>
      <c r="C3" s="2">
        <f t="shared" si="0"/>
        <v>0.46100000000000002</v>
      </c>
      <c r="D3" s="4">
        <f t="shared" si="1"/>
        <v>23.418800000000001</v>
      </c>
      <c r="E3" s="4">
        <f t="shared" si="2"/>
        <v>11.7094</v>
      </c>
      <c r="F3" s="5"/>
    </row>
    <row r="4" spans="1:6" x14ac:dyDescent="0.25">
      <c r="A4" s="3" t="s">
        <v>7</v>
      </c>
      <c r="B4" s="2">
        <v>1.163</v>
      </c>
      <c r="C4" s="2">
        <f t="shared" si="0"/>
        <v>0.58150000000000002</v>
      </c>
      <c r="D4" s="4">
        <f t="shared" si="1"/>
        <v>29.540199999999999</v>
      </c>
      <c r="E4" s="4">
        <f t="shared" si="2"/>
        <v>14.770099999999999</v>
      </c>
      <c r="F4" s="5"/>
    </row>
    <row r="5" spans="1:6" x14ac:dyDescent="0.25">
      <c r="A5" s="3" t="s">
        <v>8</v>
      </c>
      <c r="B5" s="2">
        <v>1.51</v>
      </c>
      <c r="C5" s="2">
        <f t="shared" si="0"/>
        <v>0.755</v>
      </c>
      <c r="D5" s="6">
        <f t="shared" si="1"/>
        <v>38.353999999999999</v>
      </c>
      <c r="E5" s="4">
        <f t="shared" si="2"/>
        <v>19.177</v>
      </c>
      <c r="F5" s="5"/>
    </row>
    <row r="6" spans="1:6" x14ac:dyDescent="0.25">
      <c r="A6" s="3" t="s">
        <v>9</v>
      </c>
      <c r="B6" s="2">
        <v>1.74</v>
      </c>
      <c r="C6" s="2">
        <f t="shared" si="0"/>
        <v>0.87</v>
      </c>
      <c r="D6" s="6">
        <f t="shared" si="1"/>
        <v>44.195999999999998</v>
      </c>
      <c r="E6" s="4">
        <f t="shared" si="2"/>
        <v>22.097999999999999</v>
      </c>
      <c r="F6" s="5"/>
    </row>
    <row r="7" spans="1:6" x14ac:dyDescent="0.25">
      <c r="A7" s="3" t="s">
        <v>10</v>
      </c>
      <c r="B7" s="2">
        <v>2.1970000000000001</v>
      </c>
      <c r="C7" s="2">
        <f t="shared" si="0"/>
        <v>1.0985</v>
      </c>
      <c r="D7" s="4">
        <f t="shared" si="1"/>
        <v>55.803799999999995</v>
      </c>
      <c r="E7" s="4">
        <f t="shared" si="2"/>
        <v>27.901899999999998</v>
      </c>
      <c r="F7" s="5"/>
    </row>
    <row r="8" spans="1:6" x14ac:dyDescent="0.25">
      <c r="A8" s="3" t="s">
        <v>11</v>
      </c>
      <c r="B8" s="2">
        <v>2.875</v>
      </c>
      <c r="C8" s="2">
        <f t="shared" si="0"/>
        <v>1.4375</v>
      </c>
      <c r="D8" s="6">
        <f t="shared" si="1"/>
        <v>73.024999999999991</v>
      </c>
      <c r="E8" s="4">
        <f t="shared" si="2"/>
        <v>36.512499999999996</v>
      </c>
      <c r="F8" s="5"/>
    </row>
    <row r="9" spans="1:6" x14ac:dyDescent="0.25">
      <c r="A9" s="3" t="s">
        <v>12</v>
      </c>
      <c r="B9" s="2">
        <v>3.5</v>
      </c>
      <c r="C9" s="2">
        <f t="shared" si="0"/>
        <v>1.75</v>
      </c>
      <c r="D9" s="7">
        <f t="shared" si="1"/>
        <v>88.899999999999991</v>
      </c>
      <c r="E9" s="4">
        <f t="shared" si="2"/>
        <v>44.449999999999996</v>
      </c>
      <c r="F9" s="5"/>
    </row>
    <row r="10" spans="1:6" x14ac:dyDescent="0.25">
      <c r="A10" s="3" t="s">
        <v>13</v>
      </c>
      <c r="B10" s="2">
        <v>4</v>
      </c>
      <c r="C10" s="2">
        <f t="shared" si="0"/>
        <v>2</v>
      </c>
      <c r="D10" s="7">
        <f t="shared" si="1"/>
        <v>101.6</v>
      </c>
      <c r="E10" s="4">
        <f t="shared" si="2"/>
        <v>50.8</v>
      </c>
      <c r="F10" s="2"/>
    </row>
    <row r="11" spans="1:6" x14ac:dyDescent="0.25">
      <c r="A11" s="3" t="s">
        <v>14</v>
      </c>
      <c r="B11" s="2">
        <v>4.5</v>
      </c>
      <c r="C11" s="2">
        <f t="shared" si="0"/>
        <v>2.25</v>
      </c>
      <c r="D11" s="7">
        <f t="shared" si="1"/>
        <v>114.3</v>
      </c>
      <c r="E11" s="4">
        <f t="shared" si="2"/>
        <v>57.15</v>
      </c>
      <c r="F11" s="5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Center to Center</vt:lpstr>
      <vt:lpstr>Dimensions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16047</dc:creator>
  <cp:lastModifiedBy>16047</cp:lastModifiedBy>
  <cp:lastPrinted>2022-05-23T00:36:36Z</cp:lastPrinted>
  <dcterms:created xsi:type="dcterms:W3CDTF">2022-05-22T16:37:36Z</dcterms:created>
  <dcterms:modified xsi:type="dcterms:W3CDTF">2022-05-23T00:40:47Z</dcterms:modified>
</cp:coreProperties>
</file>