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6047\OneDrive\Desktop\Pipe-Pal\Website\Calculators\"/>
    </mc:Choice>
  </mc:AlternateContent>
  <xr:revisionPtr revIDLastSave="0" documentId="13_ncr:1_{10DAD7DE-54E2-4F37-AD1E-CD14A17CB699}" xr6:coauthVersionLast="47" xr6:coauthVersionMax="47" xr10:uidLastSave="{00000000-0000-0000-0000-000000000000}"/>
  <bookViews>
    <workbookView xWindow="-120" yWindow="-120" windowWidth="29040" windowHeight="15840" xr2:uid="{C0481D3D-9097-48AF-A0DB-7C6C0C8A4302}"/>
  </bookViews>
  <sheets>
    <sheet name="Center to Center" sheetId="1" r:id="rId1"/>
    <sheet name="Dimension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34" i="1" s="1"/>
  <c r="E24" i="1"/>
  <c r="I23" i="1" s="1"/>
  <c r="I26" i="1" s="1"/>
  <c r="C24" i="1"/>
  <c r="E14" i="1"/>
  <c r="I13" i="1" s="1"/>
  <c r="C14" i="1"/>
  <c r="E11" i="2"/>
  <c r="D11" i="2"/>
  <c r="C11" i="2"/>
  <c r="D10" i="2"/>
  <c r="E10" i="2" s="1"/>
  <c r="C10" i="2"/>
  <c r="D9" i="2"/>
  <c r="E9" i="2" s="1"/>
  <c r="C9" i="2"/>
  <c r="E8" i="2"/>
  <c r="D8" i="2"/>
  <c r="C8" i="2"/>
  <c r="D7" i="2"/>
  <c r="E7" i="2" s="1"/>
  <c r="C7" i="2"/>
  <c r="D6" i="2"/>
  <c r="E6" i="2" s="1"/>
  <c r="C6" i="2"/>
  <c r="D5" i="2"/>
  <c r="E5" i="2" s="1"/>
  <c r="C5" i="2"/>
  <c r="D4" i="2"/>
  <c r="E4" i="2" s="1"/>
  <c r="C4" i="2"/>
  <c r="E3" i="2"/>
  <c r="D3" i="2"/>
  <c r="C3" i="2"/>
  <c r="D2" i="2"/>
  <c r="E2" i="2" s="1"/>
  <c r="C2" i="2"/>
  <c r="C4" i="1"/>
  <c r="E4" i="1"/>
  <c r="I4" i="1"/>
  <c r="I16" i="1" l="1"/>
  <c r="K3" i="1"/>
  <c r="K6" i="1" s="1"/>
</calcChain>
</file>

<file path=xl/sharedStrings.xml><?xml version="1.0" encoding="utf-8"?>
<sst xmlns="http://schemas.openxmlformats.org/spreadsheetml/2006/main" count="54" uniqueCount="40">
  <si>
    <t>Conduit 1</t>
  </si>
  <si>
    <t>Conduit 2</t>
  </si>
  <si>
    <t>EMT Center to Center Bend Calculator</t>
  </si>
  <si>
    <t>3/4in</t>
  </si>
  <si>
    <t>Size</t>
  </si>
  <si>
    <t>1/2"</t>
  </si>
  <si>
    <t>3/4"</t>
  </si>
  <si>
    <t>1"</t>
  </si>
  <si>
    <t>1-1/4"</t>
  </si>
  <si>
    <t>1-1/2"</t>
  </si>
  <si>
    <t>2"</t>
  </si>
  <si>
    <t>2-1/2"</t>
  </si>
  <si>
    <t>3"</t>
  </si>
  <si>
    <t>3-1/2"</t>
  </si>
  <si>
    <t>4"</t>
  </si>
  <si>
    <t>Desired Spacing</t>
  </si>
  <si>
    <t>Center to Center</t>
  </si>
  <si>
    <t>Metric (mm)</t>
  </si>
  <si>
    <t xml:space="preserve">EMT  </t>
  </si>
  <si>
    <t>inches</t>
  </si>
  <si>
    <t>mm</t>
  </si>
  <si>
    <t>1-1/4in</t>
  </si>
  <si>
    <t>Imperial</t>
  </si>
  <si>
    <t>Offset Calculator</t>
  </si>
  <si>
    <t>Offset Height</t>
  </si>
  <si>
    <t>Degree</t>
  </si>
  <si>
    <t>Distance Needed</t>
  </si>
  <si>
    <t>30 Deg</t>
  </si>
  <si>
    <t>Shrinkage Calculator</t>
  </si>
  <si>
    <t>Fraction to decimal calculator</t>
  </si>
  <si>
    <t>Top Number</t>
  </si>
  <si>
    <t>Bottom Number</t>
  </si>
  <si>
    <t>Shrinkage Value</t>
  </si>
  <si>
    <t>Add this value to the amount in</t>
  </si>
  <si>
    <t xml:space="preserve">the above calculator to mark bend </t>
  </si>
  <si>
    <t>lines on conduit.</t>
  </si>
  <si>
    <t>22.5 Deg</t>
  </si>
  <si>
    <t>Avov</t>
  </si>
  <si>
    <t>Decimal Value Inches</t>
  </si>
  <si>
    <t>Decimal Value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</si>
</sst>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14" x14ac:knownFonts="1">
    <font>
      <sz val="11"/>
      <color theme="1"/>
      <name val="Calibri"/>
      <family val="2"/>
      <scheme val="minor"/>
    </font>
    <font>
      <sz val="11"/>
      <color rgb="FF004080"/>
      <name val="Arial"/>
      <family val="2"/>
    </font>
    <font>
      <sz val="11"/>
      <color rgb="FFFF0000"/>
      <name val="Arial"/>
      <family val="2"/>
    </font>
    <font>
      <sz val="11"/>
      <color theme="1"/>
      <name val="DIN Neuzeit Grotesk Std Bold Cn"/>
      <family val="2"/>
    </font>
    <font>
      <sz val="14"/>
      <color theme="1"/>
      <name val="DIN Neuzeit Grotesk Std Bold Cn"/>
      <family val="2"/>
    </font>
    <font>
      <sz val="14"/>
      <color theme="0"/>
      <name val="DIN Neuzeit Grotesk Std Bold Cn"/>
      <family val="2"/>
    </font>
    <font>
      <sz val="14"/>
      <color theme="5"/>
      <name val="DIN Neuzeit Grotesk Std Bold Cn"/>
      <family val="2"/>
    </font>
    <font>
      <sz val="11"/>
      <color theme="0"/>
      <name val="Calibri"/>
      <family val="2"/>
      <scheme val="minor"/>
    </font>
    <font>
      <sz val="11"/>
      <color theme="0"/>
      <name val="DIN Neuzeit Grotesk Std Bold Cn"/>
      <family val="2"/>
    </font>
    <font>
      <sz val="14"/>
      <color rgb="FFCC6600"/>
      <name val="DIN Neuzeit Grotesk Std Bold Cn"/>
      <family val="2"/>
    </font>
    <font>
      <sz val="14"/>
      <name val="DIN Neuzeit Grotesk Std Bold Cn"/>
      <family val="2"/>
    </font>
    <font>
      <sz val="11"/>
      <name val="Calibri"/>
      <family val="2"/>
      <scheme val="minor"/>
    </font>
    <font>
      <sz val="14"/>
      <color rgb="FFFF9900"/>
      <name val="DIN Neuzeit Grotesk Std Bold Cn"/>
      <family val="2"/>
    </font>
    <font>
      <sz val="12"/>
      <name val="DIN Neuzeit Grotesk Std Bold Cn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rgb="FF000080"/>
      </left>
      <right style="thin">
        <color rgb="FF000080"/>
      </right>
      <top style="thin">
        <color rgb="FF000080"/>
      </top>
      <bottom/>
      <diagonal/>
    </border>
    <border>
      <left style="thin">
        <color rgb="FF000080"/>
      </left>
      <right/>
      <top style="thin">
        <color rgb="FF000080"/>
      </top>
      <bottom style="thin">
        <color rgb="FF000080"/>
      </bottom>
      <diagonal/>
    </border>
    <border>
      <left/>
      <right/>
      <top style="thin">
        <color rgb="FF000080"/>
      </top>
      <bottom style="thin">
        <color rgb="FF000080"/>
      </bottom>
      <diagonal/>
    </border>
    <border>
      <left/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left"/>
    </xf>
    <xf numFmtId="0" fontId="4" fillId="5" borderId="0" xfId="0" applyFont="1" applyFill="1"/>
    <xf numFmtId="0" fontId="4" fillId="5" borderId="0" xfId="0" applyFont="1" applyFill="1" applyAlignment="1">
      <alignment horizontal="left"/>
    </xf>
    <xf numFmtId="0" fontId="6" fillId="5" borderId="0" xfId="0" applyFont="1" applyFill="1"/>
    <xf numFmtId="0" fontId="6" fillId="5" borderId="0" xfId="0" applyFont="1" applyFill="1" applyAlignment="1">
      <alignment horizontal="left"/>
    </xf>
    <xf numFmtId="0" fontId="0" fillId="4" borderId="0" xfId="0" applyFill="1"/>
    <xf numFmtId="0" fontId="0" fillId="5" borderId="0" xfId="0" applyFill="1"/>
    <xf numFmtId="0" fontId="0" fillId="4" borderId="0" xfId="0" applyFill="1" applyAlignment="1">
      <alignment horizontal="left"/>
    </xf>
    <xf numFmtId="0" fontId="5" fillId="6" borderId="6" xfId="0" applyFont="1" applyFill="1" applyBorder="1" applyAlignment="1" applyProtection="1">
      <alignment horizontal="left"/>
      <protection locked="0"/>
    </xf>
    <xf numFmtId="0" fontId="5" fillId="6" borderId="6" xfId="0" applyFont="1" applyFill="1" applyBorder="1" applyProtection="1">
      <protection locked="0"/>
    </xf>
    <xf numFmtId="0" fontId="0" fillId="5" borderId="0" xfId="0" applyFill="1" applyAlignment="1">
      <alignment horizontal="left"/>
    </xf>
    <xf numFmtId="0" fontId="7" fillId="4" borderId="0" xfId="0" applyFont="1" applyFill="1"/>
    <xf numFmtId="0" fontId="3" fillId="4" borderId="0" xfId="0" applyFont="1" applyFill="1"/>
    <xf numFmtId="0" fontId="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10" fillId="5" borderId="0" xfId="0" applyFont="1" applyFill="1"/>
    <xf numFmtId="0" fontId="10" fillId="5" borderId="0" xfId="0" applyFont="1" applyFill="1" applyAlignment="1">
      <alignment horizontal="left"/>
    </xf>
    <xf numFmtId="0" fontId="11" fillId="5" borderId="0" xfId="0" applyFont="1" applyFill="1"/>
    <xf numFmtId="0" fontId="12" fillId="5" borderId="0" xfId="0" applyFont="1" applyFill="1"/>
    <xf numFmtId="0" fontId="12" fillId="5" borderId="0" xfId="0" applyFont="1" applyFill="1" applyAlignment="1">
      <alignment horizontal="left"/>
    </xf>
    <xf numFmtId="164" fontId="10" fillId="3" borderId="8" xfId="0" applyNumberFormat="1" applyFont="1" applyFill="1" applyBorder="1" applyAlignment="1">
      <alignment horizontal="center" vertical="center"/>
    </xf>
    <xf numFmtId="164" fontId="11" fillId="3" borderId="9" xfId="0" applyNumberFormat="1" applyFont="1" applyFill="1" applyBorder="1"/>
    <xf numFmtId="164" fontId="11" fillId="3" borderId="10" xfId="0" applyNumberFormat="1" applyFont="1" applyFill="1" applyBorder="1"/>
    <xf numFmtId="164" fontId="10" fillId="3" borderId="11" xfId="0" applyNumberFormat="1" applyFont="1" applyFill="1" applyBorder="1" applyAlignment="1">
      <alignment horizontal="center" vertical="center"/>
    </xf>
    <xf numFmtId="164" fontId="11" fillId="3" borderId="12" xfId="0" applyNumberFormat="1" applyFont="1" applyFill="1" applyBorder="1"/>
    <xf numFmtId="164" fontId="11" fillId="3" borderId="13" xfId="0" applyNumberFormat="1" applyFont="1" applyFill="1" applyBorder="1"/>
    <xf numFmtId="0" fontId="8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" fontId="4" fillId="3" borderId="8" xfId="0" applyNumberFormat="1" applyFont="1" applyFill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1" fontId="4" fillId="3" borderId="6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165" fontId="10" fillId="3" borderId="8" xfId="0" applyNumberFormat="1" applyFont="1" applyFill="1" applyBorder="1" applyAlignment="1">
      <alignment horizontal="center" vertical="center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11" fillId="3" borderId="12" xfId="0" applyFont="1" applyFill="1" applyBorder="1"/>
    <xf numFmtId="0" fontId="11" fillId="3" borderId="13" xfId="0" applyFont="1" applyFill="1" applyBorder="1"/>
    <xf numFmtId="1" fontId="10" fillId="3" borderId="8" xfId="0" applyNumberFormat="1" applyFont="1" applyFill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5" borderId="0" xfId="0" applyFont="1" applyFill="1" applyAlignment="1">
      <alignment horizontal="left"/>
    </xf>
    <xf numFmtId="1" fontId="5" fillId="6" borderId="14" xfId="0" applyNumberFormat="1" applyFont="1" applyFill="1" applyBorder="1" applyAlignment="1" applyProtection="1">
      <alignment horizontal="center" vertical="center"/>
      <protection locked="0"/>
    </xf>
    <xf numFmtId="1" fontId="5" fillId="6" borderId="15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A4500"/>
      <color rgb="FFCC6600"/>
      <color rgb="FFB85C00"/>
      <color rgb="FFFF9900"/>
      <color rgb="FF964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F8FA4-284C-4EFE-BC80-C0A63E39B790}">
  <dimension ref="A1:M38"/>
  <sheetViews>
    <sheetView tabSelected="1" topLeftCell="A13" workbookViewId="0">
      <selection activeCell="O27" sqref="O27"/>
    </sheetView>
  </sheetViews>
  <sheetFormatPr defaultRowHeight="15" x14ac:dyDescent="0.25"/>
  <cols>
    <col min="1" max="1" width="13.28515625" customWidth="1"/>
    <col min="2" max="2" width="4" customWidth="1"/>
    <col min="3" max="3" width="15.28515625" style="1" customWidth="1"/>
    <col min="4" max="4" width="2.7109375" customWidth="1"/>
    <col min="5" max="5" width="9.42578125" bestFit="1" customWidth="1"/>
    <col min="6" max="7" width="2.7109375" customWidth="1"/>
    <col min="8" max="8" width="1.5703125" customWidth="1"/>
    <col min="9" max="9" width="9.42578125" bestFit="1" customWidth="1"/>
    <col min="10" max="10" width="2.7109375" customWidth="1"/>
    <col min="11" max="11" width="18.140625" customWidth="1"/>
    <col min="13" max="13" width="1.7109375" customWidth="1"/>
  </cols>
  <sheetData>
    <row r="1" spans="1:13" ht="18.75" x14ac:dyDescent="0.3">
      <c r="A1" s="9" t="s">
        <v>2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6"/>
      <c r="M1" s="16"/>
    </row>
    <row r="2" spans="1:13" ht="18.75" x14ac:dyDescent="0.3">
      <c r="A2" s="9"/>
      <c r="B2" s="12"/>
      <c r="C2" s="13" t="s">
        <v>15</v>
      </c>
      <c r="D2" s="12"/>
      <c r="E2" s="12" t="s">
        <v>0</v>
      </c>
      <c r="F2" s="12"/>
      <c r="G2" s="12"/>
      <c r="H2" s="12"/>
      <c r="I2" s="12" t="s">
        <v>1</v>
      </c>
      <c r="J2" s="12"/>
      <c r="K2" s="24" t="s">
        <v>16</v>
      </c>
      <c r="L2" s="22"/>
      <c r="M2" s="16"/>
    </row>
    <row r="3" spans="1:13" ht="18.75" x14ac:dyDescent="0.3">
      <c r="A3" s="9" t="s">
        <v>18</v>
      </c>
      <c r="B3" s="12"/>
      <c r="C3" s="19" t="s">
        <v>3</v>
      </c>
      <c r="D3" s="12"/>
      <c r="E3" s="20" t="s">
        <v>21</v>
      </c>
      <c r="F3" s="12"/>
      <c r="G3" s="12"/>
      <c r="H3" s="12"/>
      <c r="I3" s="20" t="s">
        <v>3</v>
      </c>
      <c r="J3" s="12"/>
      <c r="K3" s="49">
        <f>C4+E4+I4</f>
        <v>1.966</v>
      </c>
      <c r="L3" s="51" t="s">
        <v>19</v>
      </c>
      <c r="M3" s="16"/>
    </row>
    <row r="4" spans="1:13" ht="18.75" x14ac:dyDescent="0.3">
      <c r="A4" s="9" t="s">
        <v>22</v>
      </c>
      <c r="B4" s="14"/>
      <c r="C4" s="15">
        <f>IF(C3="5/8in",0.625,IF(C3="3/4in",0.75,IF(C3="7/8in",0.875,IF(C3="1in",1,IF(C3="1-1/8in",1.125,IF(C3="1-1/4in",1.25,0))))))</f>
        <v>0.75</v>
      </c>
      <c r="D4" s="14"/>
      <c r="E4" s="15">
        <f>IF(E3="1/2in",0.353,IF(E3="3/4in",0.461,IF(E3="1in",0.5815,IF(E3="1-1/4in",0.755,IF(E3="1-1/2in",0.87,IF(E3="2in",1.0985,IF(E3="2-1/2in",1.4375,IF(E3="3in",1.75,IF(E3="3-1/2in",2,IF(E3="4in",2.25,0))))))))))</f>
        <v>0.755</v>
      </c>
      <c r="F4" s="15"/>
      <c r="G4" s="15"/>
      <c r="H4" s="15"/>
      <c r="I4" s="15">
        <f>IF(I3="1/2in",0.353,IF(I3="3/4in",0.461,IF(I3="1in",0.5815,IF(I3="1-1/4in",0.755,IF(I3="1-1/2in",0.87,IF(I3="2in",1.0985,IF(I3="2-1/2in",1.4375,IF(I3="3in",1.75,IF(I3="3-1/2in",2,IF(I3="4in",2.25,0))))))))))</f>
        <v>0.46100000000000002</v>
      </c>
      <c r="J4" s="12"/>
      <c r="K4" s="49"/>
      <c r="L4" s="51"/>
      <c r="M4" s="16"/>
    </row>
    <row r="5" spans="1:13" ht="18.75" x14ac:dyDescent="0.3">
      <c r="A5" s="9"/>
      <c r="B5" s="12"/>
      <c r="C5" s="13"/>
      <c r="D5" s="12"/>
      <c r="E5" s="12"/>
      <c r="F5" s="12"/>
      <c r="G5" s="12"/>
      <c r="H5" s="12"/>
      <c r="I5" s="12"/>
      <c r="J5" s="12"/>
      <c r="K5" s="12"/>
      <c r="L5" s="22"/>
      <c r="M5" s="16"/>
    </row>
    <row r="6" spans="1:13" ht="18.75" x14ac:dyDescent="0.3">
      <c r="A6" s="9" t="s">
        <v>17</v>
      </c>
      <c r="B6" s="12"/>
      <c r="C6" s="13"/>
      <c r="D6" s="12"/>
      <c r="E6" s="12"/>
      <c r="F6" s="12"/>
      <c r="G6" s="12"/>
      <c r="H6" s="12"/>
      <c r="I6" s="12"/>
      <c r="J6" s="12"/>
      <c r="K6" s="50">
        <f>K3*25.4</f>
        <v>49.936399999999999</v>
      </c>
      <c r="L6" s="51" t="s">
        <v>20</v>
      </c>
      <c r="M6" s="16"/>
    </row>
    <row r="7" spans="1:13" ht="18.75" x14ac:dyDescent="0.3">
      <c r="A7" s="10"/>
      <c r="B7" s="12"/>
      <c r="C7" s="13"/>
      <c r="D7" s="12"/>
      <c r="E7" s="12"/>
      <c r="F7" s="12"/>
      <c r="G7" s="12"/>
      <c r="H7" s="12"/>
      <c r="I7" s="12"/>
      <c r="J7" s="12"/>
      <c r="K7" s="50"/>
      <c r="L7" s="51"/>
      <c r="M7" s="16"/>
    </row>
    <row r="8" spans="1:13" x14ac:dyDescent="0.25">
      <c r="A8" s="16"/>
      <c r="B8" s="17"/>
      <c r="C8" s="21"/>
      <c r="D8" s="17"/>
      <c r="E8" s="17"/>
      <c r="F8" s="17"/>
      <c r="G8" s="17"/>
      <c r="H8" s="17"/>
      <c r="I8" s="17"/>
      <c r="J8" s="17"/>
      <c r="K8" s="17"/>
      <c r="L8" s="22"/>
      <c r="M8" s="16"/>
    </row>
    <row r="9" spans="1:13" ht="7.5" customHeight="1" x14ac:dyDescent="0.25">
      <c r="A9" s="16"/>
      <c r="B9" s="16"/>
      <c r="C9" s="18"/>
      <c r="D9" s="16"/>
      <c r="E9" s="16"/>
      <c r="F9" s="16"/>
      <c r="G9" s="16"/>
      <c r="H9" s="16"/>
      <c r="I9" s="16"/>
      <c r="J9" s="16"/>
      <c r="K9" s="16"/>
      <c r="L9" s="16"/>
      <c r="M9" s="16"/>
    </row>
    <row r="11" spans="1:13" ht="18.75" x14ac:dyDescent="0.3">
      <c r="A11" s="9" t="s">
        <v>23</v>
      </c>
      <c r="B11" s="10"/>
      <c r="C11" s="11"/>
      <c r="D11" s="10"/>
      <c r="E11" s="10"/>
      <c r="F11" s="10"/>
      <c r="G11" s="10"/>
      <c r="H11" s="10"/>
      <c r="I11" s="10"/>
      <c r="J11" s="10"/>
      <c r="K11" s="10"/>
      <c r="L11" s="16"/>
      <c r="M11" s="16"/>
    </row>
    <row r="12" spans="1:13" ht="18.75" x14ac:dyDescent="0.3">
      <c r="A12" s="9"/>
      <c r="B12" s="12"/>
      <c r="C12" s="13" t="s">
        <v>24</v>
      </c>
      <c r="D12" s="12"/>
      <c r="E12" s="12" t="s">
        <v>25</v>
      </c>
      <c r="F12" s="12"/>
      <c r="G12" s="12"/>
      <c r="H12" s="12"/>
      <c r="I12" s="47" t="s">
        <v>26</v>
      </c>
      <c r="J12" s="48"/>
      <c r="K12" s="48"/>
      <c r="L12" s="16"/>
      <c r="M12" s="16"/>
    </row>
    <row r="13" spans="1:13" ht="18.75" x14ac:dyDescent="0.3">
      <c r="A13" s="9" t="s">
        <v>18</v>
      </c>
      <c r="B13" s="12"/>
      <c r="C13" s="19">
        <v>8.25</v>
      </c>
      <c r="D13" s="12"/>
      <c r="E13" s="20" t="s">
        <v>27</v>
      </c>
      <c r="F13" s="12"/>
      <c r="G13" s="12"/>
      <c r="H13" s="12"/>
      <c r="I13" s="39">
        <f>E14*C13</f>
        <v>16.5</v>
      </c>
      <c r="J13" s="40"/>
      <c r="K13" s="41"/>
      <c r="L13" s="37" t="s">
        <v>19</v>
      </c>
      <c r="M13" s="16"/>
    </row>
    <row r="14" spans="1:13" ht="18.75" x14ac:dyDescent="0.3">
      <c r="A14" s="9" t="s">
        <v>22</v>
      </c>
      <c r="B14" s="14"/>
      <c r="C14" s="15">
        <f>IF(C13="5/8in",0.625,IF(C13="3/4in",0.75,IF(C13="7/8in",0.875,IF(C13="1in",1,IF(C13="1-1/8in",1.125,IF(C13="1-1/4in",1.25,0))))))</f>
        <v>0</v>
      </c>
      <c r="D14" s="14"/>
      <c r="E14" s="15">
        <f>IF(E13="10 Deg",6,IF(E13="22.5 Deg",2.6,IF(E13="30 Deg",2,IF(E13="45 Deg",1.4,IF(E13="60 Deg",1.2,0)))))</f>
        <v>2</v>
      </c>
      <c r="F14" s="15"/>
      <c r="G14" s="15"/>
      <c r="H14" s="15"/>
      <c r="I14" s="42"/>
      <c r="J14" s="43"/>
      <c r="K14" s="44"/>
      <c r="L14" s="38"/>
      <c r="M14" s="16"/>
    </row>
    <row r="15" spans="1:13" ht="18.75" x14ac:dyDescent="0.3">
      <c r="A15" s="9"/>
      <c r="B15" s="12"/>
      <c r="C15" s="13"/>
      <c r="D15" s="12"/>
      <c r="E15" s="12"/>
      <c r="F15" s="12"/>
      <c r="G15" s="12"/>
      <c r="H15" s="12"/>
      <c r="I15" s="12"/>
      <c r="J15" s="17"/>
      <c r="K15" s="17"/>
      <c r="L15" s="23"/>
      <c r="M15" s="16"/>
    </row>
    <row r="16" spans="1:13" ht="18.75" x14ac:dyDescent="0.3">
      <c r="A16" s="9" t="s">
        <v>17</v>
      </c>
      <c r="B16" s="12"/>
      <c r="C16" s="13"/>
      <c r="D16" s="12"/>
      <c r="E16" s="12"/>
      <c r="F16" s="12"/>
      <c r="G16" s="12"/>
      <c r="H16" s="12"/>
      <c r="I16" s="45">
        <f>I13*25.4</f>
        <v>419.09999999999997</v>
      </c>
      <c r="J16" s="40"/>
      <c r="K16" s="41"/>
      <c r="L16" s="37" t="s">
        <v>20</v>
      </c>
      <c r="M16" s="16"/>
    </row>
    <row r="17" spans="1:13" ht="18.75" x14ac:dyDescent="0.3">
      <c r="A17" s="10"/>
      <c r="B17" s="12"/>
      <c r="C17" s="13"/>
      <c r="D17" s="12"/>
      <c r="E17" s="12"/>
      <c r="F17" s="12"/>
      <c r="G17" s="12"/>
      <c r="H17" s="12"/>
      <c r="I17" s="46"/>
      <c r="J17" s="43"/>
      <c r="K17" s="44"/>
      <c r="L17" s="38"/>
      <c r="M17" s="16"/>
    </row>
    <row r="18" spans="1:13" x14ac:dyDescent="0.25">
      <c r="A18" s="16"/>
      <c r="B18" s="17"/>
      <c r="C18" s="21"/>
      <c r="D18" s="17"/>
      <c r="E18" s="17"/>
      <c r="F18" s="17"/>
      <c r="G18" s="17"/>
      <c r="H18" s="17"/>
      <c r="I18" s="17"/>
      <c r="J18" s="17"/>
      <c r="K18" s="17"/>
      <c r="L18" s="16"/>
      <c r="M18" s="16"/>
    </row>
    <row r="19" spans="1:13" x14ac:dyDescent="0.25">
      <c r="A19" s="16"/>
      <c r="B19" s="16"/>
      <c r="C19" s="18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1" spans="1:13" ht="18.75" x14ac:dyDescent="0.3">
      <c r="A21" s="9" t="s">
        <v>28</v>
      </c>
      <c r="B21" s="10"/>
      <c r="C21" s="11"/>
      <c r="D21" s="10"/>
      <c r="E21" s="10"/>
      <c r="F21" s="10"/>
      <c r="G21" s="10"/>
      <c r="H21" s="10"/>
      <c r="I21" s="10"/>
      <c r="J21" s="10"/>
      <c r="K21" s="10"/>
      <c r="L21" s="16"/>
      <c r="M21" s="16"/>
    </row>
    <row r="22" spans="1:13" ht="18.75" x14ac:dyDescent="0.3">
      <c r="A22" s="9"/>
      <c r="B22" s="26"/>
      <c r="C22" s="27" t="s">
        <v>24</v>
      </c>
      <c r="D22" s="26"/>
      <c r="E22" s="26" t="s">
        <v>25</v>
      </c>
      <c r="F22" s="26"/>
      <c r="G22" s="26"/>
      <c r="H22" s="26"/>
      <c r="I22" s="52" t="s">
        <v>32</v>
      </c>
      <c r="J22" s="53"/>
      <c r="K22" s="53"/>
      <c r="L22" s="16"/>
      <c r="M22" s="16"/>
    </row>
    <row r="23" spans="1:13" ht="18.75" x14ac:dyDescent="0.3">
      <c r="A23" s="9" t="s">
        <v>18</v>
      </c>
      <c r="B23" s="26"/>
      <c r="C23" s="19">
        <v>5</v>
      </c>
      <c r="D23" s="26"/>
      <c r="E23" s="20" t="s">
        <v>36</v>
      </c>
      <c r="F23" s="26"/>
      <c r="G23" s="26"/>
      <c r="H23" s="26"/>
      <c r="I23" s="54">
        <f>E24*C23</f>
        <v>0.9375</v>
      </c>
      <c r="J23" s="55"/>
      <c r="K23" s="56"/>
      <c r="L23" s="37" t="s">
        <v>19</v>
      </c>
      <c r="M23" s="16"/>
    </row>
    <row r="24" spans="1:13" ht="18.75" hidden="1" x14ac:dyDescent="0.3">
      <c r="A24" s="9" t="s">
        <v>22</v>
      </c>
      <c r="B24" s="29"/>
      <c r="C24" s="25">
        <f>IF(C23="5/8in",0.625,IF(C23="3/4in",0.75,IF(C23="7/8in",0.875,IF(C23="1in",1,IF(C23="1-1/8in",1.125,IF(C23="1-1/4in",1.25,0))))))</f>
        <v>0</v>
      </c>
      <c r="D24" s="29"/>
      <c r="E24" s="25">
        <f>IF(E23="10 Deg",0.125,IF(E23="22.5 Deg",0.1875,IF(E23="30 Deg",0.25,IF(E23="45 Deg",0.375,IF(E23="60 Deg",1.205,0)))))</f>
        <v>0.1875</v>
      </c>
      <c r="F24" s="30"/>
      <c r="G24" s="30"/>
      <c r="H24" s="30"/>
      <c r="I24" s="57"/>
      <c r="J24" s="58"/>
      <c r="K24" s="59"/>
      <c r="L24" s="38"/>
      <c r="M24" s="16"/>
    </row>
    <row r="25" spans="1:13" ht="18.75" x14ac:dyDescent="0.3">
      <c r="A25" s="9"/>
      <c r="B25" s="29"/>
      <c r="C25" s="66" t="s">
        <v>33</v>
      </c>
      <c r="D25" s="29"/>
      <c r="E25" s="29"/>
      <c r="F25" s="29"/>
      <c r="G25" s="29"/>
      <c r="H25" s="29"/>
      <c r="I25" s="26"/>
      <c r="J25" s="28"/>
      <c r="K25" s="28"/>
      <c r="L25" s="23"/>
      <c r="M25" s="16"/>
    </row>
    <row r="26" spans="1:13" ht="18.75" x14ac:dyDescent="0.3">
      <c r="A26" s="9" t="s">
        <v>17</v>
      </c>
      <c r="B26" s="29"/>
      <c r="C26" s="66" t="s">
        <v>34</v>
      </c>
      <c r="D26" s="29"/>
      <c r="E26" s="29"/>
      <c r="F26" s="29"/>
      <c r="G26" s="29"/>
      <c r="H26" s="29"/>
      <c r="I26" s="60">
        <f>I23*25.4</f>
        <v>23.8125</v>
      </c>
      <c r="J26" s="55"/>
      <c r="K26" s="56"/>
      <c r="L26" s="37" t="s">
        <v>20</v>
      </c>
      <c r="M26" s="16"/>
    </row>
    <row r="27" spans="1:13" ht="18.75" x14ac:dyDescent="0.3">
      <c r="A27" s="10"/>
      <c r="B27" s="29"/>
      <c r="C27" s="66" t="s">
        <v>35</v>
      </c>
      <c r="D27" s="29"/>
      <c r="E27" s="29"/>
      <c r="F27" s="29"/>
      <c r="G27" s="29"/>
      <c r="H27" s="29"/>
      <c r="I27" s="61"/>
      <c r="J27" s="58"/>
      <c r="K27" s="59"/>
      <c r="L27" s="38"/>
      <c r="M27" s="16"/>
    </row>
    <row r="28" spans="1:13" ht="18.75" x14ac:dyDescent="0.3">
      <c r="A28" s="10"/>
      <c r="B28" s="29"/>
      <c r="C28" s="27"/>
      <c r="D28" s="29"/>
      <c r="E28" s="29"/>
      <c r="F28" s="29"/>
      <c r="G28" s="27"/>
      <c r="H28" s="29"/>
      <c r="I28" s="29"/>
      <c r="J28" s="29"/>
      <c r="K28" s="29"/>
      <c r="L28" s="16"/>
      <c r="M28" s="16"/>
    </row>
    <row r="29" spans="1:13" ht="18.75" x14ac:dyDescent="0.3">
      <c r="A29" s="10"/>
      <c r="B29" s="29"/>
      <c r="C29" s="27" t="s">
        <v>30</v>
      </c>
      <c r="D29" s="26"/>
      <c r="E29" s="26" t="s">
        <v>31</v>
      </c>
      <c r="F29" s="26"/>
      <c r="G29" s="26"/>
      <c r="H29" s="28"/>
      <c r="I29" s="28"/>
      <c r="J29" s="28"/>
      <c r="K29" s="28"/>
      <c r="L29" s="16"/>
      <c r="M29" s="16"/>
    </row>
    <row r="30" spans="1:13" ht="18.75" x14ac:dyDescent="0.3">
      <c r="A30" s="10"/>
      <c r="B30" s="29"/>
      <c r="C30" s="67">
        <v>1</v>
      </c>
      <c r="D30" s="26"/>
      <c r="E30" s="67">
        <v>4</v>
      </c>
      <c r="F30" s="26"/>
      <c r="G30" s="26"/>
      <c r="H30" s="26"/>
      <c r="I30" s="31">
        <f>C30/E30</f>
        <v>0.25</v>
      </c>
      <c r="J30" s="32"/>
      <c r="K30" s="33"/>
      <c r="L30" s="69" t="s">
        <v>38</v>
      </c>
      <c r="M30" s="16"/>
    </row>
    <row r="31" spans="1:13" ht="18.75" x14ac:dyDescent="0.3">
      <c r="A31" s="16"/>
      <c r="B31" s="28"/>
      <c r="C31" s="68"/>
      <c r="D31" s="26"/>
      <c r="E31" s="68"/>
      <c r="F31" s="26"/>
      <c r="G31" s="26"/>
      <c r="H31" s="26"/>
      <c r="I31" s="34"/>
      <c r="J31" s="35"/>
      <c r="K31" s="36"/>
      <c r="L31" s="70"/>
      <c r="M31" s="16"/>
    </row>
    <row r="32" spans="1:13" ht="18.75" x14ac:dyDescent="0.3">
      <c r="A32" s="16"/>
      <c r="B32" s="26"/>
      <c r="C32" s="27" t="s">
        <v>29</v>
      </c>
      <c r="D32" s="29"/>
      <c r="E32" s="29"/>
      <c r="F32" s="29"/>
      <c r="G32" s="27"/>
      <c r="H32" s="27"/>
      <c r="I32" s="29"/>
      <c r="J32" s="29"/>
      <c r="K32" s="29"/>
      <c r="L32" s="70"/>
      <c r="M32" s="16"/>
    </row>
    <row r="33" spans="1:13" ht="18.75" x14ac:dyDescent="0.3">
      <c r="A33" s="16"/>
      <c r="B33" s="26"/>
      <c r="C33" s="27"/>
      <c r="D33" s="29"/>
      <c r="E33" s="29"/>
      <c r="F33" s="29"/>
      <c r="G33" s="27"/>
      <c r="H33" s="27"/>
      <c r="I33" s="29"/>
      <c r="J33" s="29"/>
      <c r="K33" s="29"/>
      <c r="L33" s="16"/>
      <c r="M33" s="16"/>
    </row>
    <row r="34" spans="1:13" ht="18.75" x14ac:dyDescent="0.3">
      <c r="A34" s="9"/>
      <c r="B34" s="26"/>
      <c r="C34" s="27"/>
      <c r="D34" s="29"/>
      <c r="E34" s="29"/>
      <c r="F34" s="29"/>
      <c r="G34" s="27"/>
      <c r="H34" s="27"/>
      <c r="I34" s="31">
        <f>I30*25.4</f>
        <v>6.35</v>
      </c>
      <c r="J34" s="32"/>
      <c r="K34" s="33"/>
      <c r="L34" s="69" t="s">
        <v>39</v>
      </c>
      <c r="M34" s="16"/>
    </row>
    <row r="35" spans="1:13" ht="18.75" x14ac:dyDescent="0.3">
      <c r="A35" s="9" t="s">
        <v>17</v>
      </c>
      <c r="B35" s="26"/>
      <c r="C35" s="27"/>
      <c r="D35" s="29"/>
      <c r="E35" s="29"/>
      <c r="F35" s="29"/>
      <c r="G35" s="27"/>
      <c r="H35" s="27"/>
      <c r="I35" s="34"/>
      <c r="J35" s="35"/>
      <c r="K35" s="36"/>
      <c r="L35" s="70"/>
      <c r="M35" s="16"/>
    </row>
    <row r="36" spans="1:13" ht="18.75" hidden="1" customHeight="1" x14ac:dyDescent="0.3">
      <c r="A36" s="10"/>
      <c r="B36" s="26"/>
      <c r="C36" s="27"/>
      <c r="D36" s="29"/>
      <c r="E36" s="29"/>
      <c r="F36" s="29"/>
      <c r="G36" s="27"/>
      <c r="H36" s="27"/>
      <c r="I36" s="29" t="s">
        <v>37</v>
      </c>
      <c r="J36" s="29"/>
      <c r="K36" s="29"/>
      <c r="L36" s="70"/>
      <c r="M36" s="16"/>
    </row>
    <row r="37" spans="1:13" ht="18.75" x14ac:dyDescent="0.3">
      <c r="A37" s="16"/>
      <c r="B37" s="28"/>
      <c r="C37" s="27"/>
      <c r="D37" s="29"/>
      <c r="E37" s="29"/>
      <c r="F37" s="29"/>
      <c r="G37" s="27"/>
      <c r="H37" s="27"/>
      <c r="I37" s="29"/>
      <c r="J37" s="29"/>
      <c r="K37" s="29"/>
      <c r="L37" s="16"/>
      <c r="M37" s="16"/>
    </row>
    <row r="38" spans="1:13" x14ac:dyDescent="0.25">
      <c r="A38" s="16"/>
      <c r="B38" s="16"/>
      <c r="C38" s="18"/>
      <c r="D38" s="16"/>
      <c r="E38" s="16"/>
      <c r="F38" s="16"/>
      <c r="G38" s="16"/>
      <c r="H38" s="16"/>
      <c r="I38" s="16"/>
      <c r="J38" s="16"/>
      <c r="K38" s="16"/>
      <c r="L38" s="16"/>
      <c r="M38" s="16"/>
    </row>
  </sheetData>
  <sheetProtection selectLockedCells="1"/>
  <mergeCells count="20">
    <mergeCell ref="L3:L4"/>
    <mergeCell ref="L6:L7"/>
    <mergeCell ref="L13:L14"/>
    <mergeCell ref="I22:K22"/>
    <mergeCell ref="I23:K24"/>
    <mergeCell ref="L23:L24"/>
    <mergeCell ref="I13:K14"/>
    <mergeCell ref="I16:K17"/>
    <mergeCell ref="I12:K12"/>
    <mergeCell ref="K3:K4"/>
    <mergeCell ref="K6:K7"/>
    <mergeCell ref="I34:K35"/>
    <mergeCell ref="L34:L36"/>
    <mergeCell ref="L16:L17"/>
    <mergeCell ref="I26:K27"/>
    <mergeCell ref="L26:L27"/>
    <mergeCell ref="C30:C31"/>
    <mergeCell ref="E30:E31"/>
    <mergeCell ref="I30:K31"/>
    <mergeCell ref="L30:L32"/>
  </mergeCells>
  <dataValidations count="3">
    <dataValidation type="list" allowBlank="1" showInputMessage="1" showErrorMessage="1" sqref="C3" xr:uid="{6D0B47A2-ABA3-468E-92EE-7D725DCDA332}">
      <formula1>"5/8in, 3/4in, 7/8in, 1in, 1-1/8in, 1-1/4in,"</formula1>
    </dataValidation>
    <dataValidation type="list" allowBlank="1" showInputMessage="1" showErrorMessage="1" sqref="E13 E23" xr:uid="{35B679A4-F856-401E-A49F-3C9EF345276C}">
      <formula1>"10 Deg, 22.5 Deg, 30 Deg, 45 Deg, 60 Deg"</formula1>
    </dataValidation>
    <dataValidation type="list" allowBlank="1" showInputMessage="1" showErrorMessage="1" sqref="E3:I3 F13:H13 F23:H23" xr:uid="{E9510A92-4633-48E4-9BFB-67980E133945}">
      <formula1>"1/2in, 3/4in, 1in, 1-1/4in, 1-1/2in, 2in, 2-1/2in, 3in, 3-1/2in, 4in"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632B9-EC24-4B35-A973-1EB814D0FE32}">
  <dimension ref="A1:F11"/>
  <sheetViews>
    <sheetView workbookViewId="0">
      <selection activeCell="D23" sqref="D23"/>
    </sheetView>
  </sheetViews>
  <sheetFormatPr defaultRowHeight="15" x14ac:dyDescent="0.25"/>
  <cols>
    <col min="1" max="1" width="6.42578125" bestFit="1" customWidth="1"/>
  </cols>
  <sheetData>
    <row r="1" spans="1:6" x14ac:dyDescent="0.25">
      <c r="A1" s="8" t="s">
        <v>4</v>
      </c>
      <c r="B1" s="62"/>
      <c r="C1" s="63"/>
      <c r="D1" s="64"/>
      <c r="E1" s="64"/>
      <c r="F1" s="65"/>
    </row>
    <row r="2" spans="1:6" x14ac:dyDescent="0.25">
      <c r="A2" s="3" t="s">
        <v>5</v>
      </c>
      <c r="B2" s="2">
        <v>0.70599999999999996</v>
      </c>
      <c r="C2" s="2">
        <f t="shared" ref="C2:C11" si="0">B2/2</f>
        <v>0.35299999999999998</v>
      </c>
      <c r="D2" s="4">
        <f t="shared" ref="D2:D11" si="1">B2*25.4</f>
        <v>17.932399999999998</v>
      </c>
      <c r="E2" s="4">
        <f t="shared" ref="E2:E11" si="2">D2/2</f>
        <v>8.9661999999999988</v>
      </c>
      <c r="F2" s="2"/>
    </row>
    <row r="3" spans="1:6" x14ac:dyDescent="0.25">
      <c r="A3" s="3" t="s">
        <v>6</v>
      </c>
      <c r="B3" s="2">
        <v>0.92200000000000004</v>
      </c>
      <c r="C3" s="2">
        <f t="shared" si="0"/>
        <v>0.46100000000000002</v>
      </c>
      <c r="D3" s="4">
        <f t="shared" si="1"/>
        <v>23.418800000000001</v>
      </c>
      <c r="E3" s="4">
        <f t="shared" si="2"/>
        <v>11.7094</v>
      </c>
      <c r="F3" s="5"/>
    </row>
    <row r="4" spans="1:6" x14ac:dyDescent="0.25">
      <c r="A4" s="3" t="s">
        <v>7</v>
      </c>
      <c r="B4" s="2">
        <v>1.163</v>
      </c>
      <c r="C4" s="2">
        <f t="shared" si="0"/>
        <v>0.58150000000000002</v>
      </c>
      <c r="D4" s="4">
        <f t="shared" si="1"/>
        <v>29.540199999999999</v>
      </c>
      <c r="E4" s="4">
        <f t="shared" si="2"/>
        <v>14.770099999999999</v>
      </c>
      <c r="F4" s="5"/>
    </row>
    <row r="5" spans="1:6" x14ac:dyDescent="0.25">
      <c r="A5" s="3" t="s">
        <v>8</v>
      </c>
      <c r="B5" s="2">
        <v>1.51</v>
      </c>
      <c r="C5" s="2">
        <f t="shared" si="0"/>
        <v>0.755</v>
      </c>
      <c r="D5" s="6">
        <f t="shared" si="1"/>
        <v>38.353999999999999</v>
      </c>
      <c r="E5" s="4">
        <f t="shared" si="2"/>
        <v>19.177</v>
      </c>
      <c r="F5" s="5"/>
    </row>
    <row r="6" spans="1:6" x14ac:dyDescent="0.25">
      <c r="A6" s="3" t="s">
        <v>9</v>
      </c>
      <c r="B6" s="2">
        <v>1.74</v>
      </c>
      <c r="C6" s="2">
        <f t="shared" si="0"/>
        <v>0.87</v>
      </c>
      <c r="D6" s="6">
        <f t="shared" si="1"/>
        <v>44.195999999999998</v>
      </c>
      <c r="E6" s="4">
        <f t="shared" si="2"/>
        <v>22.097999999999999</v>
      </c>
      <c r="F6" s="5"/>
    </row>
    <row r="7" spans="1:6" x14ac:dyDescent="0.25">
      <c r="A7" s="3" t="s">
        <v>10</v>
      </c>
      <c r="B7" s="2">
        <v>2.1970000000000001</v>
      </c>
      <c r="C7" s="2">
        <f t="shared" si="0"/>
        <v>1.0985</v>
      </c>
      <c r="D7" s="4">
        <f t="shared" si="1"/>
        <v>55.803799999999995</v>
      </c>
      <c r="E7" s="4">
        <f t="shared" si="2"/>
        <v>27.901899999999998</v>
      </c>
      <c r="F7" s="5"/>
    </row>
    <row r="8" spans="1:6" x14ac:dyDescent="0.25">
      <c r="A8" s="3" t="s">
        <v>11</v>
      </c>
      <c r="B8" s="2">
        <v>2.875</v>
      </c>
      <c r="C8" s="2">
        <f t="shared" si="0"/>
        <v>1.4375</v>
      </c>
      <c r="D8" s="6">
        <f t="shared" si="1"/>
        <v>73.024999999999991</v>
      </c>
      <c r="E8" s="4">
        <f t="shared" si="2"/>
        <v>36.512499999999996</v>
      </c>
      <c r="F8" s="5"/>
    </row>
    <row r="9" spans="1:6" x14ac:dyDescent="0.25">
      <c r="A9" s="3" t="s">
        <v>12</v>
      </c>
      <c r="B9" s="2">
        <v>3.5</v>
      </c>
      <c r="C9" s="2">
        <f t="shared" si="0"/>
        <v>1.75</v>
      </c>
      <c r="D9" s="7">
        <f t="shared" si="1"/>
        <v>88.899999999999991</v>
      </c>
      <c r="E9" s="4">
        <f t="shared" si="2"/>
        <v>44.449999999999996</v>
      </c>
      <c r="F9" s="5"/>
    </row>
    <row r="10" spans="1:6" x14ac:dyDescent="0.25">
      <c r="A10" s="3" t="s">
        <v>13</v>
      </c>
      <c r="B10" s="2">
        <v>4</v>
      </c>
      <c r="C10" s="2">
        <f t="shared" si="0"/>
        <v>2</v>
      </c>
      <c r="D10" s="7">
        <f t="shared" si="1"/>
        <v>101.6</v>
      </c>
      <c r="E10" s="4">
        <f t="shared" si="2"/>
        <v>50.8</v>
      </c>
      <c r="F10" s="2"/>
    </row>
    <row r="11" spans="1:6" x14ac:dyDescent="0.25">
      <c r="A11" s="3" t="s">
        <v>14</v>
      </c>
      <c r="B11" s="2">
        <v>4.5</v>
      </c>
      <c r="C11" s="2">
        <f t="shared" si="0"/>
        <v>2.25</v>
      </c>
      <c r="D11" s="7">
        <f t="shared" si="1"/>
        <v>114.3</v>
      </c>
      <c r="E11" s="4">
        <f t="shared" si="2"/>
        <v>57.15</v>
      </c>
      <c r="F11" s="5"/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Center to Center</vt:lpstr>
      <vt:lpstr>Dimensions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16047</dc:creator>
  <cp:lastModifiedBy>16047</cp:lastModifiedBy>
  <dcterms:created xsi:type="dcterms:W3CDTF">2022-05-22T16:37:36Z</dcterms:created>
  <dcterms:modified xsi:type="dcterms:W3CDTF">2023-06-18T13:36:05Z</dcterms:modified>
</cp:coreProperties>
</file>